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90" windowWidth="15480" windowHeight="9525"/>
  </bookViews>
  <sheets>
    <sheet name="Calculator" sheetId="1" r:id="rId1"/>
    <sheet name="Locations" sheetId="2" r:id="rId2"/>
    <sheet name="Sheet3" sheetId="3" r:id="rId3"/>
  </sheets>
  <calcPr calcId="145621"/>
</workbook>
</file>

<file path=xl/calcChain.xml><?xml version="1.0" encoding="utf-8"?>
<calcChain xmlns="http://schemas.openxmlformats.org/spreadsheetml/2006/main">
  <c r="E33" i="1" l="1"/>
  <c r="E32" i="1"/>
  <c r="E31" i="1"/>
  <c r="E30" i="1"/>
  <c r="E15" i="1"/>
  <c r="L18" i="1" l="1"/>
  <c r="L17" i="1"/>
  <c r="L16" i="1"/>
  <c r="L12" i="1" l="1"/>
  <c r="L15" i="1" l="1"/>
  <c r="L19" i="1" s="1"/>
  <c r="E19" i="1"/>
  <c r="E10" i="1"/>
  <c r="L20" i="1" l="1"/>
  <c r="L21" i="1" s="1"/>
  <c r="L22" i="1" s="1"/>
  <c r="E20" i="1"/>
  <c r="E21" i="1" s="1"/>
  <c r="E22" i="1" s="1"/>
</calcChain>
</file>

<file path=xl/sharedStrings.xml><?xml version="1.0" encoding="utf-8"?>
<sst xmlns="http://schemas.openxmlformats.org/spreadsheetml/2006/main" count="46" uniqueCount="33">
  <si>
    <t xml:space="preserve">Solar Charging Calculator </t>
  </si>
  <si>
    <t>Written by R. R. Lunt</t>
  </si>
  <si>
    <t>Battery Properties</t>
  </si>
  <si>
    <t>Number of Batteries</t>
  </si>
  <si>
    <t>Voltage (V)</t>
  </si>
  <si>
    <t>Solar Power Density (mW/cm^2)</t>
  </si>
  <si>
    <t>Number of Solar Cells</t>
  </si>
  <si>
    <t>Solar Cell Efficiency (%)</t>
  </si>
  <si>
    <t>Solar Cell Area (cm^2)</t>
  </si>
  <si>
    <t>Total Energy/time (Joules/s = Watt )</t>
  </si>
  <si>
    <t>Ideal time to charge (s)</t>
  </si>
  <si>
    <t>Ideal time to charge (hr)</t>
  </si>
  <si>
    <t>Ideal time to charge (day)</t>
  </si>
  <si>
    <t>mW/cm^2</t>
  </si>
  <si>
    <t>Total Energy (Joules = C*V)</t>
  </si>
  <si>
    <t>http://rredc.nrel.gov/solar/calculators/PVWATTS/version1/</t>
  </si>
  <si>
    <t>kW*hr/(day*m^2)</t>
  </si>
  <si>
    <t>=</t>
  </si>
  <si>
    <t>East Lansing (Horizontal Configuration)</t>
  </si>
  <si>
    <t>Long time Charging Calculator (&gt; 6hrs, days + nights)</t>
  </si>
  <si>
    <t>Short term Charging Calculation (&lt; 6 hours)</t>
  </si>
  <si>
    <t>Battery charge (mA*hr = C)</t>
  </si>
  <si>
    <t xml:space="preserve">Approximate Solar Power Density at noon </t>
  </si>
  <si>
    <t>Winter</t>
  </si>
  <si>
    <t>Spring</t>
  </si>
  <si>
    <t>Summer</t>
  </si>
  <si>
    <t>Fall</t>
  </si>
  <si>
    <t>Red</t>
  </si>
  <si>
    <t>Input Parameters</t>
  </si>
  <si>
    <t xml:space="preserve">Black </t>
  </si>
  <si>
    <t>Automatically Set</t>
  </si>
  <si>
    <t>Instantenous (approximate)</t>
  </si>
  <si>
    <t>Month or Yearly average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</si>
</sst>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40">
    <xf numFmtId="0" fontId="0" fillId="0" borderId="0" xfId="0"/>
    <xf numFmtId="0" fontId="3" fillId="0" borderId="0" xfId="0" applyFont="1"/>
    <xf numFmtId="0" fontId="2" fillId="0" borderId="1" xfId="0" applyFont="1" applyBorder="1"/>
    <xf numFmtId="0" fontId="0" fillId="0" borderId="1" xfId="0" applyBorder="1"/>
    <xf numFmtId="0" fontId="4" fillId="0" borderId="2" xfId="0" applyFont="1" applyBorder="1"/>
    <xf numFmtId="0" fontId="4" fillId="0" borderId="3" xfId="0" applyFont="1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0" xfId="0" applyBorder="1"/>
    <xf numFmtId="0" fontId="0" fillId="0" borderId="6" xfId="0" applyBorder="1"/>
    <xf numFmtId="0" fontId="5" fillId="0" borderId="7" xfId="1" applyBorder="1"/>
    <xf numFmtId="0" fontId="0" fillId="0" borderId="8" xfId="0" applyBorder="1"/>
    <xf numFmtId="0" fontId="2" fillId="0" borderId="9" xfId="0" applyFont="1" applyBorder="1"/>
    <xf numFmtId="0" fontId="0" fillId="0" borderId="10" xfId="0" applyBorder="1"/>
    <xf numFmtId="0" fontId="1" fillId="0" borderId="0" xfId="0" applyFont="1" applyBorder="1"/>
    <xf numFmtId="0" fontId="0" fillId="3" borderId="5" xfId="0" applyFill="1" applyBorder="1"/>
    <xf numFmtId="0" fontId="0" fillId="3" borderId="0" xfId="0" applyFill="1" applyBorder="1"/>
    <xf numFmtId="0" fontId="2" fillId="0" borderId="7" xfId="0" applyFont="1" applyBorder="1"/>
    <xf numFmtId="0" fontId="0" fillId="2" borderId="5" xfId="0" applyFill="1" applyBorder="1"/>
    <xf numFmtId="0" fontId="0" fillId="2" borderId="0" xfId="0" applyFill="1" applyBorder="1"/>
    <xf numFmtId="0" fontId="0" fillId="4" borderId="5" xfId="0" applyFill="1" applyBorder="1"/>
    <xf numFmtId="0" fontId="0" fillId="4" borderId="0" xfId="0" applyFill="1" applyBorder="1"/>
    <xf numFmtId="0" fontId="0" fillId="4" borderId="7" xfId="0" applyFill="1" applyBorder="1"/>
    <xf numFmtId="0" fontId="0" fillId="4" borderId="1" xfId="0" applyFill="1" applyBorder="1"/>
    <xf numFmtId="9" fontId="1" fillId="0" borderId="0" xfId="0" applyNumberFormat="1" applyFont="1" applyBorder="1"/>
    <xf numFmtId="1" fontId="6" fillId="0" borderId="0" xfId="0" applyNumberFormat="1" applyFont="1" applyBorder="1"/>
    <xf numFmtId="0" fontId="4" fillId="0" borderId="4" xfId="0" applyFont="1" applyBorder="1"/>
    <xf numFmtId="0" fontId="0" fillId="0" borderId="0" xfId="0" applyFill="1" applyBorder="1"/>
    <xf numFmtId="9" fontId="6" fillId="0" borderId="0" xfId="0" applyNumberFormat="1" applyFont="1" applyBorder="1"/>
    <xf numFmtId="0" fontId="6" fillId="0" borderId="0" xfId="0" applyFont="1" applyBorder="1"/>
    <xf numFmtId="2" fontId="0" fillId="2" borderId="0" xfId="0" applyNumberFormat="1" applyFill="1" applyBorder="1"/>
    <xf numFmtId="2" fontId="0" fillId="4" borderId="0" xfId="0" applyNumberFormat="1" applyFill="1" applyBorder="1"/>
    <xf numFmtId="2" fontId="0" fillId="4" borderId="1" xfId="0" applyNumberFormat="1" applyFill="1" applyBorder="1"/>
    <xf numFmtId="1" fontId="0" fillId="4" borderId="0" xfId="0" applyNumberFormat="1" applyFill="1" applyBorder="1"/>
    <xf numFmtId="0" fontId="1" fillId="0" borderId="3" xfId="0" applyFont="1" applyBorder="1"/>
    <xf numFmtId="1" fontId="0" fillId="0" borderId="0" xfId="0" applyNumberFormat="1" applyBorder="1"/>
    <xf numFmtId="0" fontId="6" fillId="0" borderId="0" xfId="0" applyFont="1" applyFill="1" applyBorder="1" applyAlignment="1">
      <alignment horizontal="right"/>
    </xf>
    <xf numFmtId="1" fontId="6" fillId="0" borderId="0" xfId="0" applyNumberFormat="1" applyFont="1" applyFill="1" applyBorder="1"/>
    <xf numFmtId="0" fontId="6" fillId="0" borderId="0" xfId="0" applyFont="1" applyFill="1" applyBorder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FF99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1</xdr:row>
      <xdr:rowOff>0</xdr:rowOff>
    </xdr:from>
    <xdr:to>
      <xdr:col>13</xdr:col>
      <xdr:colOff>376351</xdr:colOff>
      <xdr:row>18</xdr:row>
      <xdr:rowOff>145073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0050" y="190500"/>
          <a:ext cx="7901101" cy="33835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28575</xdr:rowOff>
    </xdr:from>
    <xdr:to>
      <xdr:col>13</xdr:col>
      <xdr:colOff>561568</xdr:colOff>
      <xdr:row>39</xdr:row>
      <xdr:rowOff>163029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3648075"/>
          <a:ext cx="8486368" cy="39444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rredc.nrel.gov/solar/calculators/PVWATTS/version1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34"/>
  <sheetViews>
    <sheetView tabSelected="1" workbookViewId="0">
      <selection activeCell="V15" sqref="V15"/>
    </sheetView>
  </sheetViews>
  <sheetFormatPr defaultRowHeight="15" x14ac:dyDescent="0.25"/>
  <cols>
    <col min="4" max="4" width="16.28515625" customWidth="1"/>
    <col min="11" max="11" width="14.85546875" customWidth="1"/>
    <col min="12" max="12" width="9.5703125" bestFit="1" customWidth="1"/>
    <col min="15" max="15" width="4.42578125" customWidth="1"/>
  </cols>
  <sheetData>
    <row r="2" spans="2:15" ht="18.75" x14ac:dyDescent="0.3">
      <c r="B2" s="1" t="s">
        <v>0</v>
      </c>
    </row>
    <row r="3" spans="2:15" x14ac:dyDescent="0.25">
      <c r="B3" t="s">
        <v>1</v>
      </c>
    </row>
    <row r="6" spans="2:15" x14ac:dyDescent="0.25">
      <c r="B6" s="13" t="s">
        <v>2</v>
      </c>
      <c r="C6" s="14"/>
      <c r="D6" s="14"/>
      <c r="E6" s="14"/>
      <c r="F6" s="6"/>
      <c r="G6" s="6"/>
      <c r="H6" s="6"/>
      <c r="I6" s="6"/>
      <c r="J6" s="35" t="s">
        <v>27</v>
      </c>
      <c r="K6" s="35" t="s">
        <v>28</v>
      </c>
      <c r="L6" s="6"/>
      <c r="M6" s="6"/>
      <c r="N6" s="6"/>
      <c r="O6" s="7"/>
    </row>
    <row r="7" spans="2:15" x14ac:dyDescent="0.25">
      <c r="B7" s="8" t="s">
        <v>3</v>
      </c>
      <c r="C7" s="9"/>
      <c r="D7" s="9"/>
      <c r="E7" s="15">
        <v>2</v>
      </c>
      <c r="F7" s="9"/>
      <c r="G7" s="9"/>
      <c r="H7" s="9"/>
      <c r="I7" s="9"/>
      <c r="J7" s="9" t="s">
        <v>29</v>
      </c>
      <c r="K7" s="9" t="s">
        <v>30</v>
      </c>
      <c r="L7" s="9"/>
      <c r="M7" s="9"/>
      <c r="N7" s="9"/>
      <c r="O7" s="10"/>
    </row>
    <row r="8" spans="2:15" x14ac:dyDescent="0.25">
      <c r="B8" s="8" t="s">
        <v>21</v>
      </c>
      <c r="C8" s="9"/>
      <c r="D8" s="9"/>
      <c r="E8" s="15">
        <v>2600</v>
      </c>
      <c r="F8" s="9"/>
      <c r="G8" s="9"/>
      <c r="H8" s="9"/>
      <c r="M8" s="9"/>
      <c r="N8" s="9"/>
      <c r="O8" s="10"/>
    </row>
    <row r="9" spans="2:15" x14ac:dyDescent="0.25">
      <c r="B9" s="8" t="s">
        <v>4</v>
      </c>
      <c r="C9" s="9"/>
      <c r="D9" s="9"/>
      <c r="E9" s="15">
        <v>1.2</v>
      </c>
      <c r="F9" s="9"/>
      <c r="G9" s="9"/>
      <c r="H9" s="9"/>
      <c r="M9" s="9"/>
      <c r="N9" s="9"/>
      <c r="O9" s="10"/>
    </row>
    <row r="10" spans="2:15" x14ac:dyDescent="0.25">
      <c r="B10" s="16" t="s">
        <v>14</v>
      </c>
      <c r="C10" s="17"/>
      <c r="D10" s="17"/>
      <c r="E10" s="17">
        <f>E7*E8*E9*3.6</f>
        <v>22464</v>
      </c>
      <c r="F10" s="9"/>
      <c r="G10" s="9"/>
      <c r="H10" s="9"/>
      <c r="I10" s="9"/>
      <c r="J10" s="15"/>
      <c r="K10" s="15"/>
      <c r="L10" s="15"/>
      <c r="M10" s="9"/>
      <c r="N10" s="9"/>
      <c r="O10" s="10"/>
    </row>
    <row r="11" spans="2:15" x14ac:dyDescent="0.25">
      <c r="B11" s="8"/>
      <c r="C11" s="9"/>
      <c r="D11" s="9"/>
      <c r="E11" s="9"/>
      <c r="F11" s="9"/>
      <c r="G11" s="9"/>
      <c r="H11" s="9"/>
      <c r="J11" s="15" t="s">
        <v>16</v>
      </c>
      <c r="K11" s="15"/>
      <c r="L11" s="15">
        <v>5</v>
      </c>
      <c r="M11" s="9" t="s">
        <v>32</v>
      </c>
      <c r="N11" s="9"/>
      <c r="O11" s="10"/>
    </row>
    <row r="12" spans="2:15" x14ac:dyDescent="0.25">
      <c r="B12" s="8"/>
      <c r="C12" s="9"/>
      <c r="D12" s="9"/>
      <c r="E12" s="9"/>
      <c r="F12" s="9"/>
      <c r="G12" s="9"/>
      <c r="H12" s="9"/>
      <c r="J12" s="9"/>
      <c r="K12" s="37" t="s">
        <v>17</v>
      </c>
      <c r="L12" s="38">
        <f>L11*4.18</f>
        <v>20.9</v>
      </c>
      <c r="M12" s="39" t="s">
        <v>13</v>
      </c>
      <c r="N12" s="9"/>
      <c r="O12" s="10"/>
    </row>
    <row r="13" spans="2:15" x14ac:dyDescent="0.25">
      <c r="B13" s="8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10"/>
    </row>
    <row r="14" spans="2:15" x14ac:dyDescent="0.25">
      <c r="B14" s="18" t="s">
        <v>20</v>
      </c>
      <c r="C14" s="3"/>
      <c r="D14" s="3"/>
      <c r="E14" s="3"/>
      <c r="F14" s="9"/>
      <c r="G14" s="9"/>
      <c r="H14" s="9"/>
      <c r="I14" s="2" t="s">
        <v>19</v>
      </c>
      <c r="J14" s="3"/>
      <c r="K14" s="3"/>
      <c r="L14" s="3"/>
      <c r="M14" s="9"/>
      <c r="N14" s="9"/>
      <c r="O14" s="10"/>
    </row>
    <row r="15" spans="2:15" x14ac:dyDescent="0.25">
      <c r="B15" s="8" t="s">
        <v>5</v>
      </c>
      <c r="C15" s="9"/>
      <c r="D15" s="9"/>
      <c r="E15" s="26">
        <f>L12*4.8</f>
        <v>100.32</v>
      </c>
      <c r="F15" s="9" t="s">
        <v>31</v>
      </c>
      <c r="G15" s="9"/>
      <c r="H15" s="9"/>
      <c r="I15" s="9" t="s">
        <v>5</v>
      </c>
      <c r="J15" s="9"/>
      <c r="K15" s="9"/>
      <c r="L15" s="26">
        <f>L12</f>
        <v>20.9</v>
      </c>
      <c r="M15" s="9" t="s">
        <v>32</v>
      </c>
      <c r="N15" s="9"/>
      <c r="O15" s="10"/>
    </row>
    <row r="16" spans="2:15" x14ac:dyDescent="0.25">
      <c r="B16" s="8" t="s">
        <v>7</v>
      </c>
      <c r="C16" s="9"/>
      <c r="D16" s="9"/>
      <c r="E16" s="25">
        <v>0.15</v>
      </c>
      <c r="F16" s="9"/>
      <c r="G16" s="9"/>
      <c r="H16" s="9"/>
      <c r="I16" s="9" t="s">
        <v>7</v>
      </c>
      <c r="J16" s="9"/>
      <c r="K16" s="9"/>
      <c r="L16" s="29">
        <f>E16</f>
        <v>0.15</v>
      </c>
      <c r="M16" s="9"/>
      <c r="N16" s="9"/>
      <c r="O16" s="10"/>
    </row>
    <row r="17" spans="2:15" x14ac:dyDescent="0.25">
      <c r="B17" s="8" t="s">
        <v>6</v>
      </c>
      <c r="C17" s="9"/>
      <c r="D17" s="9"/>
      <c r="E17" s="15">
        <v>2</v>
      </c>
      <c r="F17" s="9"/>
      <c r="G17" s="9"/>
      <c r="H17" s="9"/>
      <c r="I17" s="9" t="s">
        <v>6</v>
      </c>
      <c r="J17" s="9"/>
      <c r="K17" s="9"/>
      <c r="L17" s="30">
        <f>E17</f>
        <v>2</v>
      </c>
      <c r="M17" s="9"/>
      <c r="N17" s="9"/>
      <c r="O17" s="10"/>
    </row>
    <row r="18" spans="2:15" x14ac:dyDescent="0.25">
      <c r="B18" s="8" t="s">
        <v>8</v>
      </c>
      <c r="C18" s="9"/>
      <c r="D18" s="9"/>
      <c r="E18" s="15">
        <v>2.5</v>
      </c>
      <c r="F18" s="9"/>
      <c r="G18" s="9"/>
      <c r="H18" s="9"/>
      <c r="I18" s="9" t="s">
        <v>8</v>
      </c>
      <c r="J18" s="9"/>
      <c r="K18" s="9"/>
      <c r="L18" s="30">
        <f>E18</f>
        <v>2.5</v>
      </c>
      <c r="M18" s="9"/>
      <c r="N18" s="9"/>
      <c r="O18" s="10"/>
    </row>
    <row r="19" spans="2:15" x14ac:dyDescent="0.25">
      <c r="B19" s="19" t="s">
        <v>9</v>
      </c>
      <c r="C19" s="20"/>
      <c r="D19" s="20"/>
      <c r="E19" s="31">
        <f>E15*E16*E17*E18/1000</f>
        <v>7.5240000000000001E-2</v>
      </c>
      <c r="F19" s="9"/>
      <c r="G19" s="9"/>
      <c r="H19" s="9"/>
      <c r="I19" s="20" t="s">
        <v>9</v>
      </c>
      <c r="J19" s="20"/>
      <c r="K19" s="20"/>
      <c r="L19" s="31">
        <f>L15*L16*L17*L18/1000</f>
        <v>1.5674999999999998E-2</v>
      </c>
      <c r="M19" s="9"/>
      <c r="N19" s="9"/>
      <c r="O19" s="10"/>
    </row>
    <row r="20" spans="2:15" x14ac:dyDescent="0.25">
      <c r="B20" s="21" t="s">
        <v>10</v>
      </c>
      <c r="C20" s="22"/>
      <c r="D20" s="22"/>
      <c r="E20" s="34">
        <f>E10/E19</f>
        <v>298564.59330143541</v>
      </c>
      <c r="F20" s="9"/>
      <c r="G20" s="9"/>
      <c r="H20" s="9"/>
      <c r="I20" s="22" t="s">
        <v>10</v>
      </c>
      <c r="J20" s="22"/>
      <c r="K20" s="22"/>
      <c r="L20" s="34">
        <f>E10/L19</f>
        <v>1433110.0478468901</v>
      </c>
      <c r="M20" s="9"/>
      <c r="N20" s="9"/>
      <c r="O20" s="10"/>
    </row>
    <row r="21" spans="2:15" x14ac:dyDescent="0.25">
      <c r="B21" s="21" t="s">
        <v>11</v>
      </c>
      <c r="C21" s="22"/>
      <c r="D21" s="22"/>
      <c r="E21" s="32">
        <f>E20/3600</f>
        <v>82.934609250398722</v>
      </c>
      <c r="F21" s="9"/>
      <c r="G21" s="9"/>
      <c r="H21" s="9"/>
      <c r="I21" s="22" t="s">
        <v>11</v>
      </c>
      <c r="J21" s="22"/>
      <c r="K21" s="22"/>
      <c r="L21" s="32">
        <f>L20/3600</f>
        <v>398.08612440191388</v>
      </c>
      <c r="M21" s="9"/>
      <c r="N21" s="9"/>
      <c r="O21" s="10"/>
    </row>
    <row r="22" spans="2:15" x14ac:dyDescent="0.25">
      <c r="B22" s="23" t="s">
        <v>12</v>
      </c>
      <c r="C22" s="24"/>
      <c r="D22" s="24"/>
      <c r="E22" s="33">
        <f>E21/24</f>
        <v>3.4556087187666136</v>
      </c>
      <c r="F22" s="3"/>
      <c r="G22" s="3"/>
      <c r="H22" s="3"/>
      <c r="I22" s="24" t="s">
        <v>12</v>
      </c>
      <c r="J22" s="24"/>
      <c r="K22" s="24"/>
      <c r="L22" s="33">
        <f>L21/24</f>
        <v>16.586921850079744</v>
      </c>
      <c r="M22" s="3"/>
      <c r="N22" s="3"/>
      <c r="O22" s="12"/>
    </row>
    <row r="28" spans="2:15" x14ac:dyDescent="0.25">
      <c r="B28" s="4" t="s">
        <v>18</v>
      </c>
      <c r="C28" s="5"/>
      <c r="D28" s="5"/>
      <c r="E28" s="5"/>
      <c r="F28" s="5"/>
      <c r="G28" s="27"/>
    </row>
    <row r="29" spans="2:15" x14ac:dyDescent="0.25">
      <c r="B29" s="8" t="s">
        <v>22</v>
      </c>
      <c r="C29" s="9"/>
      <c r="G29" s="10"/>
    </row>
    <row r="30" spans="2:15" x14ac:dyDescent="0.25">
      <c r="B30" s="8"/>
      <c r="C30" s="9"/>
      <c r="D30" s="9" t="s">
        <v>23</v>
      </c>
      <c r="E30" s="36">
        <f>1.65*4.8*4.18</f>
        <v>33.105599999999995</v>
      </c>
      <c r="F30" s="9" t="s">
        <v>13</v>
      </c>
      <c r="G30" s="10"/>
    </row>
    <row r="31" spans="2:15" x14ac:dyDescent="0.25">
      <c r="B31" s="8"/>
      <c r="C31" s="9"/>
      <c r="D31" s="9" t="s">
        <v>24</v>
      </c>
      <c r="E31" s="36">
        <f>3.5*4.1*4.8</f>
        <v>68.879999999999981</v>
      </c>
      <c r="F31" s="9" t="s">
        <v>13</v>
      </c>
      <c r="G31" s="10"/>
    </row>
    <row r="32" spans="2:15" x14ac:dyDescent="0.25">
      <c r="B32" s="8"/>
      <c r="C32" s="9"/>
      <c r="D32" s="9" t="s">
        <v>25</v>
      </c>
      <c r="E32" s="36">
        <f>6.2*4.18*4.8</f>
        <v>124.3968</v>
      </c>
      <c r="F32" s="9" t="s">
        <v>13</v>
      </c>
      <c r="G32" s="10"/>
    </row>
    <row r="33" spans="2:7" x14ac:dyDescent="0.25">
      <c r="B33" s="8"/>
      <c r="C33" s="9"/>
      <c r="D33" s="28" t="s">
        <v>26</v>
      </c>
      <c r="E33" s="36">
        <f>4.2*4.18*4.8</f>
        <v>84.268799999999999</v>
      </c>
      <c r="F33" s="28" t="s">
        <v>13</v>
      </c>
      <c r="G33" s="10"/>
    </row>
    <row r="34" spans="2:7" x14ac:dyDescent="0.25">
      <c r="B34" s="11" t="s">
        <v>15</v>
      </c>
      <c r="C34" s="3"/>
      <c r="D34" s="3"/>
      <c r="E34" s="3"/>
      <c r="F34" s="3"/>
      <c r="G34" s="12"/>
    </row>
  </sheetData>
  <hyperlinks>
    <hyperlink ref="B34" r:id="rId1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9" workbookViewId="0">
      <selection activeCell="P8" sqref="P8:P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Calculator</vt:lpstr>
      <vt:lpstr>Locations</vt:lpstr>
      <vt:lpstr>Sheet3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rlunt</dc:creator>
  <cp:lastModifiedBy>Richard R Lunt</cp:lastModifiedBy>
  <dcterms:created xsi:type="dcterms:W3CDTF">2012-06-20T20:39:30Z</dcterms:created>
  <dcterms:modified xsi:type="dcterms:W3CDTF">2012-11-07T03:41:50Z</dcterms:modified>
</cp:coreProperties>
</file>